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ckleA1\Downloads\"/>
    </mc:Choice>
  </mc:AlternateContent>
  <bookViews>
    <workbookView xWindow="0" yWindow="0" windowWidth="20490" windowHeight="6930"/>
  </bookViews>
  <sheets>
    <sheet name="CW system" sheetId="8" r:id="rId1"/>
    <sheet name="RSW system" sheetId="9" r:id="rId2"/>
    <sheet name="TSW system" sheetId="10" r:id="rId3"/>
    <sheet name="SWSD system" sheetId="11" r:id="rId4"/>
    <sheet name="Process effluents" sheetId="6" r:id="rId5"/>
    <sheet name="FRR system" sheetId="12" r:id="rId6"/>
  </sheets>
  <definedNames>
    <definedName name="_xlnm.Print_Area" localSheetId="5">'FRR system'!$A$1:$H$18</definedName>
    <definedName name="_xlnm.Print_Area" localSheetId="1">'RSW system'!$A$1:$H$18</definedName>
    <definedName name="_xlnm.Print_Area" localSheetId="3">'SWSD system'!$A$1:$H$18</definedName>
    <definedName name="_xlnm.Print_Area" localSheetId="2">'TSW system'!$A$1:$H$18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2" l="1"/>
  <c r="E17" i="12" s="1"/>
  <c r="F17" i="12" s="1"/>
  <c r="E5" i="12" s="1"/>
  <c r="H26" i="6"/>
  <c r="E7" i="12" l="1"/>
  <c r="F5" i="12"/>
  <c r="F7" i="12" s="1"/>
  <c r="D17" i="10"/>
  <c r="E17" i="10" s="1"/>
  <c r="D17" i="9"/>
  <c r="E17" i="9" s="1"/>
  <c r="F17" i="9" s="1"/>
  <c r="D17" i="8"/>
  <c r="E17" i="8"/>
  <c r="F17" i="8" s="1"/>
  <c r="E5" i="11" l="1"/>
  <c r="F17" i="11"/>
  <c r="E5" i="10"/>
  <c r="F17" i="10"/>
  <c r="E5" i="9"/>
  <c r="F5" i="9" s="1"/>
  <c r="E5" i="8"/>
  <c r="F5" i="8" s="1"/>
  <c r="F5" i="11" l="1"/>
  <c r="F7" i="11" s="1"/>
  <c r="E7" i="11"/>
  <c r="F5" i="10"/>
  <c r="F7" i="10" s="1"/>
  <c r="E7" i="10"/>
  <c r="E7" i="9"/>
  <c r="F7" i="9"/>
  <c r="F7" i="8"/>
  <c r="E7" i="8"/>
  <c r="E9" i="6"/>
  <c r="F9" i="6" s="1"/>
  <c r="E5" i="6"/>
  <c r="F5" i="6" s="1"/>
  <c r="H23" i="6"/>
  <c r="E6" i="6" s="1"/>
  <c r="F6" i="6" s="1"/>
  <c r="H22" i="6"/>
  <c r="H24" i="6"/>
  <c r="E7" i="6" s="1"/>
  <c r="F7" i="6" s="1"/>
  <c r="H25" i="6"/>
  <c r="E8" i="6" s="1"/>
  <c r="H27" i="6"/>
  <c r="E10" i="6" s="1"/>
  <c r="F10" i="6" s="1"/>
  <c r="F8" i="6" l="1"/>
  <c r="E12" i="6"/>
  <c r="F12" i="6" l="1"/>
</calcChain>
</file>

<file path=xl/sharedStrings.xml><?xml version="1.0" encoding="utf-8"?>
<sst xmlns="http://schemas.openxmlformats.org/spreadsheetml/2006/main" count="169" uniqueCount="55">
  <si>
    <t>Effluent stream</t>
  </si>
  <si>
    <t>Circulating water</t>
  </si>
  <si>
    <t>Acronym</t>
  </si>
  <si>
    <t>CW</t>
  </si>
  <si>
    <t>Reactor building service water</t>
  </si>
  <si>
    <t>RSW</t>
  </si>
  <si>
    <t>Turbine building service water</t>
  </si>
  <si>
    <t>TSW</t>
  </si>
  <si>
    <t>NSD</t>
  </si>
  <si>
    <t>Non radioactive storm drain</t>
  </si>
  <si>
    <t>SWSD</t>
  </si>
  <si>
    <t>Supporting document reference location</t>
  </si>
  <si>
    <t>Source of discharge</t>
  </si>
  <si>
    <t>Seawater</t>
  </si>
  <si>
    <t>Potable supply</t>
  </si>
  <si>
    <t>Demineralised water</t>
  </si>
  <si>
    <t>Table 6-1</t>
  </si>
  <si>
    <t>HCW</t>
  </si>
  <si>
    <t>Controlled area drain</t>
  </si>
  <si>
    <t>CAD</t>
  </si>
  <si>
    <t>High chemical impurities waste</t>
  </si>
  <si>
    <t>Question 4b</t>
  </si>
  <si>
    <t>Question 4c</t>
  </si>
  <si>
    <t>Maximum rate of discharge (l/s)</t>
  </si>
  <si>
    <t>Makeup water treatment plant</t>
  </si>
  <si>
    <t>MUWTP</t>
  </si>
  <si>
    <t>Service water storm drain</t>
  </si>
  <si>
    <t>FRR</t>
  </si>
  <si>
    <r>
      <t>Maximum volume of effluent discharged in a day (m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</si>
  <si>
    <t>Maximum discharge rate (value in Table 6-1 of Supporting document)</t>
  </si>
  <si>
    <r>
      <t>1m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/d = 0.0115741 l/s</t>
    </r>
  </si>
  <si>
    <t>total</t>
  </si>
  <si>
    <t>totals</t>
  </si>
  <si>
    <t>Calculations:</t>
  </si>
  <si>
    <r>
      <t>Values in m</t>
    </r>
    <r>
      <rPr>
        <b/>
        <vertAlign val="superscript"/>
        <sz val="9"/>
        <color rgb="FFFF0000"/>
        <rFont val="Calibri"/>
        <family val="2"/>
        <scheme val="minor"/>
      </rPr>
      <t>3</t>
    </r>
    <r>
      <rPr>
        <b/>
        <sz val="9"/>
        <color rgb="FFFF0000"/>
        <rFont val="Calibri"/>
        <family val="2"/>
        <scheme val="minor"/>
      </rPr>
      <t>/d</t>
    </r>
  </si>
  <si>
    <r>
      <t>m</t>
    </r>
    <r>
      <rPr>
        <vertAlign val="superscript"/>
        <sz val="10"/>
        <color rgb="FFFF0000"/>
        <rFont val="Calibri"/>
        <family val="2"/>
        <scheme val="minor"/>
      </rPr>
      <t>3</t>
    </r>
    <r>
      <rPr>
        <sz val="10"/>
        <color rgb="FFFF0000"/>
        <rFont val="Calibri"/>
        <family val="2"/>
        <scheme val="minor"/>
      </rPr>
      <t>/s</t>
    </r>
  </si>
  <si>
    <r>
      <t>m</t>
    </r>
    <r>
      <rPr>
        <vertAlign val="superscript"/>
        <sz val="10"/>
        <color rgb="FFFF0000"/>
        <rFont val="Calibri"/>
        <family val="2"/>
        <scheme val="minor"/>
      </rPr>
      <t>3</t>
    </r>
    <r>
      <rPr>
        <sz val="10"/>
        <color rgb="FFFF0000"/>
        <rFont val="Calibri"/>
        <family val="2"/>
        <scheme val="minor"/>
      </rPr>
      <t>/d</t>
    </r>
  </si>
  <si>
    <r>
      <t>m</t>
    </r>
    <r>
      <rPr>
        <vertAlign val="superscript"/>
        <sz val="10"/>
        <color rgb="FFFF0000"/>
        <rFont val="Calibri"/>
        <family val="2"/>
        <scheme val="minor"/>
      </rPr>
      <t>3</t>
    </r>
    <r>
      <rPr>
        <sz val="10"/>
        <color rgb="FFFF0000"/>
        <rFont val="Calibri"/>
        <family val="2"/>
        <scheme val="minor"/>
      </rPr>
      <t>/h</t>
    </r>
  </si>
  <si>
    <r>
      <t>m</t>
    </r>
    <r>
      <rPr>
        <vertAlign val="superscript"/>
        <sz val="10"/>
        <color rgb="FFFF0000"/>
        <rFont val="Calibri"/>
        <family val="2"/>
        <scheme val="minor"/>
      </rPr>
      <t>3</t>
    </r>
    <r>
      <rPr>
        <sz val="10"/>
        <color rgb="FFFF0000"/>
        <rFont val="Calibri"/>
        <family val="2"/>
        <scheme val="minor"/>
      </rPr>
      <t>/week</t>
    </r>
  </si>
  <si>
    <r>
      <t>m</t>
    </r>
    <r>
      <rPr>
        <vertAlign val="superscript"/>
        <sz val="10"/>
        <color rgb="FFFF0000"/>
        <rFont val="Calibri"/>
        <family val="2"/>
        <scheme val="minor"/>
      </rPr>
      <t>3</t>
    </r>
    <r>
      <rPr>
        <sz val="10"/>
        <color rgb="FFFF0000"/>
        <rFont val="Calibri"/>
        <family val="2"/>
        <scheme val="minor"/>
      </rPr>
      <t>/ 3 months</t>
    </r>
  </si>
  <si>
    <r>
      <t>m</t>
    </r>
    <r>
      <rPr>
        <vertAlign val="superscript"/>
        <sz val="10"/>
        <color rgb="FFFF0000"/>
        <rFont val="Calibri"/>
        <family val="2"/>
        <scheme val="minor"/>
      </rPr>
      <t>3</t>
    </r>
    <r>
      <rPr>
        <sz val="10"/>
        <color rgb="FFFF0000"/>
        <rFont val="Calibri"/>
        <family val="2"/>
        <scheme val="minor"/>
      </rPr>
      <t>/ year</t>
    </r>
  </si>
  <si>
    <t>Discharge rate at HAT from 2 Units</t>
  </si>
  <si>
    <r>
      <t>1m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/d = 0.011574 l/s</t>
    </r>
  </si>
  <si>
    <t>Maximum discharge rate (value in Table 6-1 or Table 6-4 of Supporting document)</t>
  </si>
  <si>
    <t>Maximum discharge for CAD occurs during outage period</t>
  </si>
  <si>
    <t>Worst case assumes the discharge occurs over a single outage period (one month assumed 30 days)</t>
  </si>
  <si>
    <t>RSW - train in maintenance</t>
  </si>
  <si>
    <t>TSW - train in maintenance</t>
  </si>
  <si>
    <t>Fish Recovery and Return system</t>
  </si>
  <si>
    <t>Application form B6 calculations - Cooling Water System</t>
  </si>
  <si>
    <t>Application form B6 calculations - TSW System</t>
  </si>
  <si>
    <t>Application form B6 calculations - RSW System</t>
  </si>
  <si>
    <t>Application form B6 calculations - SWSD System</t>
  </si>
  <si>
    <t>Application form B6 calculations - Process Effluents</t>
  </si>
  <si>
    <t>Application form B6 calculations - FRR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</si>
</sst>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vertAlign val="superscript"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/>
    <xf numFmtId="0" fontId="7" fillId="0" borderId="1" xfId="0" applyFont="1" applyBorder="1" applyAlignment="1">
      <alignment horizontal="right"/>
    </xf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5" fillId="0" borderId="0" xfId="0" applyFont="1"/>
    <xf numFmtId="0" fontId="5" fillId="0" borderId="1" xfId="0" applyFont="1" applyBorder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164" fontId="5" fillId="0" borderId="1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2" fillId="0" borderId="1" xfId="1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0" xfId="0" applyFill="1"/>
    <xf numFmtId="0" fontId="0" fillId="0" borderId="5" xfId="0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1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A3" sqref="A3"/>
    </sheetView>
  </sheetViews>
  <sheetFormatPr defaultRowHeight="15" x14ac:dyDescent="0.25"/>
  <cols>
    <col min="1" max="1" width="27.42578125" customWidth="1"/>
    <col min="2" max="2" width="9.140625" customWidth="1"/>
    <col min="3" max="3" width="13.28515625" customWidth="1"/>
    <col min="4" max="4" width="12.7109375" customWidth="1"/>
    <col min="5" max="5" width="19" customWidth="1"/>
    <col min="6" max="7" width="17.85546875" customWidth="1"/>
    <col min="8" max="8" width="23.28515625" customWidth="1"/>
    <col min="9" max="9" width="19.42578125" customWidth="1"/>
  </cols>
  <sheetData>
    <row r="1" spans="1:9" x14ac:dyDescent="0.25">
      <c r="A1" s="1" t="s">
        <v>49</v>
      </c>
      <c r="B1" s="1"/>
      <c r="C1" s="1"/>
      <c r="D1" s="1"/>
    </row>
    <row r="2" spans="1:9" x14ac:dyDescent="0.25">
      <c r="A2" s="5"/>
      <c r="B2" s="5"/>
      <c r="C2" s="5"/>
      <c r="D2" s="5"/>
      <c r="E2" s="6" t="s">
        <v>21</v>
      </c>
      <c r="F2" s="6" t="s">
        <v>22</v>
      </c>
      <c r="G2" s="28"/>
      <c r="H2" s="27"/>
      <c r="I2" s="27"/>
    </row>
    <row r="3" spans="1:9" s="4" customFormat="1" ht="100.5" customHeight="1" x14ac:dyDescent="0.25">
      <c r="A3" s="7" t="s">
        <v>0</v>
      </c>
      <c r="B3" s="7" t="s">
        <v>2</v>
      </c>
      <c r="C3" s="7" t="s">
        <v>11</v>
      </c>
      <c r="D3" s="7" t="s">
        <v>12</v>
      </c>
      <c r="E3" s="7" t="s">
        <v>28</v>
      </c>
      <c r="F3" s="7" t="s">
        <v>23</v>
      </c>
      <c r="G3" s="29"/>
      <c r="H3" s="29"/>
      <c r="I3" s="29"/>
    </row>
    <row r="4" spans="1:9" s="3" customFormat="1" ht="11.25" x14ac:dyDescent="0.2">
      <c r="A4" s="8"/>
      <c r="B4" s="8"/>
      <c r="C4" s="8"/>
      <c r="D4" s="8"/>
      <c r="E4" s="8"/>
      <c r="F4" s="8"/>
      <c r="G4" s="31"/>
      <c r="H4" s="31"/>
      <c r="I4" s="31"/>
    </row>
    <row r="5" spans="1:9" s="2" customFormat="1" ht="12.75" x14ac:dyDescent="0.2">
      <c r="A5" s="6" t="s">
        <v>1</v>
      </c>
      <c r="B5" s="6" t="s">
        <v>3</v>
      </c>
      <c r="C5" s="6" t="s">
        <v>16</v>
      </c>
      <c r="D5" s="6" t="s">
        <v>13</v>
      </c>
      <c r="E5" s="26">
        <f>F17</f>
        <v>9849600</v>
      </c>
      <c r="F5" s="26">
        <f>E5*F$10</f>
        <v>114000.25536000001</v>
      </c>
      <c r="G5" s="32"/>
      <c r="H5" s="32"/>
      <c r="I5" s="32"/>
    </row>
    <row r="6" spans="1:9" s="2" customFormat="1" ht="12.75" x14ac:dyDescent="0.2">
      <c r="A6" s="6"/>
      <c r="B6" s="6"/>
      <c r="C6" s="6"/>
      <c r="D6" s="6"/>
      <c r="E6" s="6"/>
      <c r="F6" s="26"/>
      <c r="G6" s="32"/>
      <c r="H6" s="32"/>
      <c r="I6" s="32"/>
    </row>
    <row r="7" spans="1:9" s="2" customFormat="1" ht="12.75" x14ac:dyDescent="0.2">
      <c r="A7" s="12" t="s">
        <v>31</v>
      </c>
      <c r="B7" s="6"/>
      <c r="C7" s="6"/>
      <c r="D7" s="6"/>
      <c r="E7" s="26">
        <f>SUM(E5:E6)</f>
        <v>9849600</v>
      </c>
      <c r="F7" s="26">
        <f>SUM(F5:F5)</f>
        <v>114000.25536000001</v>
      </c>
      <c r="G7" s="32"/>
      <c r="H7" s="32"/>
      <c r="I7" s="32"/>
    </row>
    <row r="8" spans="1:9" s="2" customFormat="1" ht="12.75" x14ac:dyDescent="0.2">
      <c r="A8" s="6"/>
      <c r="B8" s="6"/>
      <c r="C8" s="6"/>
      <c r="D8" s="6"/>
      <c r="E8" s="6"/>
      <c r="F8" s="6"/>
      <c r="G8" s="32"/>
      <c r="H8" s="32"/>
      <c r="I8" s="32"/>
    </row>
    <row r="9" spans="1:9" s="2" customFormat="1" x14ac:dyDescent="0.2">
      <c r="A9" s="6"/>
      <c r="B9" s="6"/>
      <c r="C9" s="6"/>
      <c r="D9" s="6"/>
      <c r="E9" s="6"/>
      <c r="F9" s="30" t="s">
        <v>30</v>
      </c>
      <c r="G9" s="32"/>
      <c r="H9" s="32"/>
      <c r="I9" s="32"/>
    </row>
    <row r="10" spans="1:9" s="2" customFormat="1" ht="12.75" x14ac:dyDescent="0.2">
      <c r="A10" s="6"/>
      <c r="B10" s="6"/>
      <c r="C10" s="6"/>
      <c r="D10" s="6"/>
      <c r="E10" s="6"/>
      <c r="F10" s="10">
        <v>1.15741E-2</v>
      </c>
      <c r="G10" s="32"/>
      <c r="H10" s="32"/>
      <c r="I10" s="32"/>
    </row>
    <row r="14" spans="1:9" x14ac:dyDescent="0.25">
      <c r="B14" s="15" t="s">
        <v>33</v>
      </c>
      <c r="C14" s="15"/>
      <c r="D14" s="15"/>
      <c r="E14" s="15"/>
      <c r="F14" s="15"/>
    </row>
    <row r="15" spans="1:9" ht="40.5" customHeight="1" x14ac:dyDescent="0.25">
      <c r="B15" s="16"/>
      <c r="C15" s="37" t="s">
        <v>29</v>
      </c>
      <c r="D15" s="38"/>
      <c r="E15" s="39"/>
      <c r="F15" s="17" t="s">
        <v>34</v>
      </c>
      <c r="G15" s="15"/>
    </row>
    <row r="16" spans="1:9" ht="17.25" customHeight="1" x14ac:dyDescent="0.25">
      <c r="B16" s="18"/>
      <c r="C16" s="19" t="s">
        <v>35</v>
      </c>
      <c r="D16" s="19" t="s">
        <v>37</v>
      </c>
      <c r="E16" s="19" t="s">
        <v>36</v>
      </c>
      <c r="F16" s="19" t="s">
        <v>36</v>
      </c>
      <c r="G16" s="15"/>
    </row>
    <row r="17" spans="2:7" x14ac:dyDescent="0.25">
      <c r="B17" s="20" t="s">
        <v>3</v>
      </c>
      <c r="C17" s="21">
        <v>114</v>
      </c>
      <c r="D17" s="21">
        <f>C17*60*60</f>
        <v>410400</v>
      </c>
      <c r="E17" s="22">
        <f>D17*24</f>
        <v>9849600</v>
      </c>
      <c r="F17" s="25">
        <f>E17</f>
        <v>9849600</v>
      </c>
      <c r="G17" s="23" t="s">
        <v>41</v>
      </c>
    </row>
  </sheetData>
  <mergeCells count="1">
    <mergeCell ref="C15:E15"/>
  </mergeCells>
  <pageMargins left="0.7" right="0.7" top="0.75" bottom="0.75" header="0.3" footer="0.3"/>
  <pageSetup paperSize="9" scale="93" orientation="landscape" r:id="rId1"/>
  <headerFooter>
    <oddHeader>&amp;C&amp;"arial,Bold"&amp;14NOT PROTECTIVELY MARKED</oddHeader>
    <oddFooter>&amp;C&amp;"arial,Bold"&amp;14NOT PROTECTIVELY MARKED</oddFooter>
    <evenHeader>&amp;C&amp;"arial,Bold"&amp;14NOT PROTECTIVELY MARKED</evenHeader>
    <evenFooter>&amp;C&amp;"arial,Bold"&amp;14NOT PROTECTIVELY MARKED</evenFooter>
    <firstHeader>&amp;C&amp;"arial,Bold"&amp;14NOT PROTECTIVELY MARKED</firstHeader>
    <firstFooter>&amp;C&amp;"arial,Bold"&amp;14NOT PROTECTIVELY MARKED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A3" sqref="A3"/>
    </sheetView>
  </sheetViews>
  <sheetFormatPr defaultRowHeight="15" x14ac:dyDescent="0.25"/>
  <cols>
    <col min="1" max="1" width="27.42578125" customWidth="1"/>
    <col min="2" max="2" width="9.140625" customWidth="1"/>
    <col min="3" max="3" width="13.28515625" customWidth="1"/>
    <col min="4" max="4" width="12.7109375" customWidth="1"/>
    <col min="5" max="5" width="19" customWidth="1"/>
    <col min="6" max="7" width="17.85546875" customWidth="1"/>
    <col min="8" max="8" width="23.28515625" customWidth="1"/>
    <col min="9" max="9" width="19.42578125" customWidth="1"/>
  </cols>
  <sheetData>
    <row r="1" spans="1:9" x14ac:dyDescent="0.25">
      <c r="A1" s="1" t="s">
        <v>51</v>
      </c>
      <c r="B1" s="1"/>
      <c r="C1" s="1"/>
      <c r="D1" s="1"/>
      <c r="G1" s="27"/>
      <c r="H1" s="27"/>
      <c r="I1" s="27"/>
    </row>
    <row r="2" spans="1:9" x14ac:dyDescent="0.25">
      <c r="A2" s="5"/>
      <c r="B2" s="5"/>
      <c r="C2" s="5"/>
      <c r="D2" s="5"/>
      <c r="E2" s="6" t="s">
        <v>21</v>
      </c>
      <c r="F2" s="6" t="s">
        <v>22</v>
      </c>
      <c r="G2" s="28"/>
      <c r="H2" s="27"/>
      <c r="I2" s="27"/>
    </row>
    <row r="3" spans="1:9" s="4" customFormat="1" ht="100.5" customHeight="1" x14ac:dyDescent="0.25">
      <c r="A3" s="7" t="s">
        <v>0</v>
      </c>
      <c r="B3" s="7" t="s">
        <v>2</v>
      </c>
      <c r="C3" s="7" t="s">
        <v>11</v>
      </c>
      <c r="D3" s="7" t="s">
        <v>12</v>
      </c>
      <c r="E3" s="7" t="s">
        <v>28</v>
      </c>
      <c r="F3" s="7" t="s">
        <v>23</v>
      </c>
      <c r="G3" s="29"/>
      <c r="H3" s="29"/>
      <c r="I3" s="29"/>
    </row>
    <row r="4" spans="1:9" s="3" customFormat="1" ht="11.25" x14ac:dyDescent="0.2">
      <c r="A4" s="8"/>
      <c r="B4" s="8"/>
      <c r="C4" s="8"/>
      <c r="D4" s="8"/>
      <c r="E4" s="8"/>
      <c r="F4" s="8"/>
      <c r="G4" s="31"/>
      <c r="H4" s="31"/>
      <c r="I4" s="31"/>
    </row>
    <row r="5" spans="1:9" s="2" customFormat="1" ht="12.75" x14ac:dyDescent="0.2">
      <c r="A5" s="6" t="s">
        <v>4</v>
      </c>
      <c r="B5" s="6" t="s">
        <v>5</v>
      </c>
      <c r="C5" s="6" t="s">
        <v>16</v>
      </c>
      <c r="D5" s="6" t="s">
        <v>13</v>
      </c>
      <c r="E5" s="26">
        <f>E17</f>
        <v>518400</v>
      </c>
      <c r="F5" s="26">
        <f>E5*F$10</f>
        <v>6000.0134400000006</v>
      </c>
      <c r="G5" s="32"/>
      <c r="H5" s="32"/>
      <c r="I5" s="32"/>
    </row>
    <row r="6" spans="1:9" s="2" customFormat="1" ht="12.75" x14ac:dyDescent="0.2">
      <c r="A6" s="6"/>
      <c r="B6" s="6"/>
      <c r="C6" s="6"/>
      <c r="D6" s="6"/>
      <c r="E6" s="26"/>
      <c r="F6" s="26"/>
      <c r="G6" s="32"/>
      <c r="H6" s="32"/>
      <c r="I6" s="32"/>
    </row>
    <row r="7" spans="1:9" s="2" customFormat="1" ht="12.75" x14ac:dyDescent="0.2">
      <c r="A7" s="12" t="s">
        <v>31</v>
      </c>
      <c r="B7" s="6"/>
      <c r="C7" s="6"/>
      <c r="D7" s="6"/>
      <c r="E7" s="26">
        <f>SUM(E5:E6)</f>
        <v>518400</v>
      </c>
      <c r="F7" s="26">
        <f>SUM(F5:F5)</f>
        <v>6000.0134400000006</v>
      </c>
      <c r="G7" s="32"/>
      <c r="H7" s="32"/>
      <c r="I7" s="32"/>
    </row>
    <row r="8" spans="1:9" s="2" customFormat="1" ht="12.75" x14ac:dyDescent="0.2">
      <c r="A8" s="6"/>
      <c r="B8" s="6"/>
      <c r="C8" s="6"/>
      <c r="D8" s="6"/>
      <c r="E8" s="6"/>
      <c r="F8" s="6"/>
      <c r="G8" s="32"/>
      <c r="H8" s="32"/>
      <c r="I8" s="32"/>
    </row>
    <row r="9" spans="1:9" s="2" customFormat="1" x14ac:dyDescent="0.2">
      <c r="A9" s="6"/>
      <c r="B9" s="6"/>
      <c r="C9" s="6"/>
      <c r="D9" s="6"/>
      <c r="E9" s="6"/>
      <c r="F9" s="30" t="s">
        <v>30</v>
      </c>
      <c r="G9" s="32"/>
      <c r="H9" s="32"/>
      <c r="I9" s="32"/>
    </row>
    <row r="10" spans="1:9" s="2" customFormat="1" ht="12.75" x14ac:dyDescent="0.2">
      <c r="A10" s="6"/>
      <c r="B10" s="6"/>
      <c r="C10" s="6"/>
      <c r="D10" s="6"/>
      <c r="E10" s="6"/>
      <c r="F10" s="10">
        <v>1.15741E-2</v>
      </c>
      <c r="G10" s="32"/>
      <c r="H10" s="32"/>
      <c r="I10" s="32"/>
    </row>
    <row r="14" spans="1:9" x14ac:dyDescent="0.25">
      <c r="B14" s="15" t="s">
        <v>33</v>
      </c>
      <c r="C14" s="15"/>
      <c r="D14" s="15"/>
      <c r="E14" s="15"/>
      <c r="F14" s="15"/>
    </row>
    <row r="15" spans="1:9" ht="40.5" customHeight="1" x14ac:dyDescent="0.25">
      <c r="B15" s="16"/>
      <c r="C15" s="37" t="s">
        <v>29</v>
      </c>
      <c r="D15" s="38"/>
      <c r="E15" s="39"/>
      <c r="F15" s="17" t="s">
        <v>34</v>
      </c>
      <c r="G15" s="15"/>
    </row>
    <row r="16" spans="1:9" ht="17.25" customHeight="1" x14ac:dyDescent="0.25">
      <c r="B16" s="18"/>
      <c r="C16" s="19" t="s">
        <v>35</v>
      </c>
      <c r="D16" s="19" t="s">
        <v>37</v>
      </c>
      <c r="E16" s="19" t="s">
        <v>36</v>
      </c>
      <c r="F16" s="19" t="s">
        <v>36</v>
      </c>
      <c r="G16" s="15"/>
    </row>
    <row r="17" spans="2:7" x14ac:dyDescent="0.25">
      <c r="B17" s="20" t="s">
        <v>5</v>
      </c>
      <c r="C17" s="21">
        <v>6</v>
      </c>
      <c r="D17" s="21">
        <f>C17*60*60</f>
        <v>21600</v>
      </c>
      <c r="E17" s="22">
        <f>D17*24</f>
        <v>518400</v>
      </c>
      <c r="F17" s="25">
        <f>E17</f>
        <v>518400</v>
      </c>
      <c r="G17" s="23" t="s">
        <v>41</v>
      </c>
    </row>
  </sheetData>
  <mergeCells count="1">
    <mergeCell ref="C15:E15"/>
  </mergeCells>
  <pageMargins left="0.7" right="0.7" top="0.75" bottom="0.75" header="0.3" footer="0.3"/>
  <pageSetup paperSize="9" scale="93" orientation="landscape" r:id="rId1"/>
  <headerFooter>
    <oddHeader>&amp;C&amp;"arial,Bold"&amp;14NOT PROTECTIVELY MARKED</oddHeader>
    <oddFooter>&amp;C&amp;"arial,Bold"&amp;14NOT PROTECTIVELY MARKED</oddFooter>
    <evenHeader>&amp;C&amp;"arial,Bold"&amp;14NOT PROTECTIVELY MARKED</evenHeader>
    <evenFooter>&amp;C&amp;"arial,Bold"&amp;14NOT PROTECTIVELY MARKED</evenFooter>
    <firstHeader>&amp;C&amp;"arial,Bold"&amp;14NOT PROTECTIVELY MARKED</firstHeader>
    <firstFooter>&amp;C&amp;"arial,Bold"&amp;14NOT PROTECTIVELY MARKED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A3" sqref="A3"/>
    </sheetView>
  </sheetViews>
  <sheetFormatPr defaultRowHeight="15" x14ac:dyDescent="0.25"/>
  <cols>
    <col min="1" max="1" width="27.42578125" customWidth="1"/>
    <col min="2" max="2" width="9.140625" customWidth="1"/>
    <col min="3" max="3" width="13.28515625" customWidth="1"/>
    <col min="4" max="4" width="12.7109375" customWidth="1"/>
    <col min="5" max="5" width="19" customWidth="1"/>
    <col min="6" max="7" width="17.85546875" customWidth="1"/>
    <col min="8" max="8" width="23.28515625" customWidth="1"/>
    <col min="9" max="9" width="19.42578125" customWidth="1"/>
  </cols>
  <sheetData>
    <row r="1" spans="1:9" x14ac:dyDescent="0.25">
      <c r="A1" s="1" t="s">
        <v>50</v>
      </c>
      <c r="B1" s="1"/>
      <c r="C1" s="1"/>
      <c r="D1" s="1"/>
    </row>
    <row r="2" spans="1:9" x14ac:dyDescent="0.25">
      <c r="A2" s="5"/>
      <c r="B2" s="5"/>
      <c r="C2" s="5"/>
      <c r="D2" s="5"/>
      <c r="E2" s="6" t="s">
        <v>21</v>
      </c>
      <c r="F2" s="6" t="s">
        <v>22</v>
      </c>
      <c r="G2" s="28"/>
      <c r="H2" s="27"/>
      <c r="I2" s="27"/>
    </row>
    <row r="3" spans="1:9" s="4" customFormat="1" ht="100.5" customHeight="1" x14ac:dyDescent="0.25">
      <c r="A3" s="7" t="s">
        <v>0</v>
      </c>
      <c r="B3" s="7" t="s">
        <v>2</v>
      </c>
      <c r="C3" s="7" t="s">
        <v>11</v>
      </c>
      <c r="D3" s="7" t="s">
        <v>12</v>
      </c>
      <c r="E3" s="7" t="s">
        <v>28</v>
      </c>
      <c r="F3" s="7" t="s">
        <v>23</v>
      </c>
      <c r="G3" s="29"/>
      <c r="H3" s="29"/>
      <c r="I3" s="29"/>
    </row>
    <row r="4" spans="1:9" s="3" customFormat="1" ht="11.25" x14ac:dyDescent="0.2">
      <c r="A4" s="8"/>
      <c r="B4" s="8"/>
      <c r="C4" s="8"/>
      <c r="D4" s="8"/>
      <c r="E4" s="8"/>
      <c r="F4" s="8"/>
      <c r="G4" s="31"/>
      <c r="H4" s="31"/>
      <c r="I4" s="31"/>
    </row>
    <row r="5" spans="1:9" s="2" customFormat="1" ht="12.75" x14ac:dyDescent="0.2">
      <c r="A5" s="6" t="s">
        <v>6</v>
      </c>
      <c r="B5" s="6" t="s">
        <v>5</v>
      </c>
      <c r="C5" s="6" t="s">
        <v>16</v>
      </c>
      <c r="D5" s="6" t="s">
        <v>13</v>
      </c>
      <c r="E5" s="26">
        <f>E17</f>
        <v>345600</v>
      </c>
      <c r="F5" s="26">
        <f>E5*F$10</f>
        <v>4000.0089600000001</v>
      </c>
      <c r="G5" s="32"/>
      <c r="H5" s="32"/>
      <c r="I5" s="32"/>
    </row>
    <row r="6" spans="1:9" s="2" customFormat="1" ht="12.75" x14ac:dyDescent="0.2">
      <c r="A6" s="6"/>
      <c r="B6" s="6"/>
      <c r="C6" s="6"/>
      <c r="D6" s="6"/>
      <c r="E6" s="26"/>
      <c r="F6" s="26"/>
      <c r="G6" s="32"/>
      <c r="H6" s="32"/>
      <c r="I6" s="32"/>
    </row>
    <row r="7" spans="1:9" s="2" customFormat="1" ht="12.75" x14ac:dyDescent="0.2">
      <c r="A7" s="12" t="s">
        <v>31</v>
      </c>
      <c r="B7" s="6"/>
      <c r="C7" s="6"/>
      <c r="D7" s="6"/>
      <c r="E7" s="26">
        <f>SUM(E5:E6)</f>
        <v>345600</v>
      </c>
      <c r="F7" s="26">
        <f>SUM(F5:F5)</f>
        <v>4000.0089600000001</v>
      </c>
      <c r="G7" s="32"/>
      <c r="H7" s="32"/>
      <c r="I7" s="32"/>
    </row>
    <row r="8" spans="1:9" s="2" customFormat="1" ht="12.75" x14ac:dyDescent="0.2">
      <c r="A8" s="6"/>
      <c r="B8" s="6"/>
      <c r="C8" s="6"/>
      <c r="D8" s="6"/>
      <c r="E8" s="6"/>
      <c r="F8" s="6"/>
      <c r="G8" s="32"/>
      <c r="H8" s="32"/>
      <c r="I8" s="32"/>
    </row>
    <row r="9" spans="1:9" s="2" customFormat="1" x14ac:dyDescent="0.2">
      <c r="A9" s="6"/>
      <c r="B9" s="6"/>
      <c r="C9" s="6"/>
      <c r="D9" s="6"/>
      <c r="E9" s="6"/>
      <c r="F9" s="30" t="s">
        <v>30</v>
      </c>
      <c r="G9" s="32"/>
      <c r="H9" s="32"/>
      <c r="I9" s="32"/>
    </row>
    <row r="10" spans="1:9" s="2" customFormat="1" ht="12.75" x14ac:dyDescent="0.2">
      <c r="A10" s="6"/>
      <c r="B10" s="6"/>
      <c r="C10" s="6"/>
      <c r="D10" s="6"/>
      <c r="E10" s="6"/>
      <c r="F10" s="10">
        <v>1.15741E-2</v>
      </c>
      <c r="G10" s="32"/>
      <c r="H10" s="32"/>
      <c r="I10" s="32"/>
    </row>
    <row r="11" spans="1:9" x14ac:dyDescent="0.25">
      <c r="G11" s="33"/>
      <c r="H11" s="33"/>
      <c r="I11" s="33"/>
    </row>
    <row r="14" spans="1:9" x14ac:dyDescent="0.25">
      <c r="B14" s="15" t="s">
        <v>33</v>
      </c>
      <c r="C14" s="15"/>
      <c r="D14" s="15"/>
      <c r="E14" s="15"/>
      <c r="F14" s="15"/>
    </row>
    <row r="15" spans="1:9" ht="40.5" customHeight="1" x14ac:dyDescent="0.25">
      <c r="B15" s="16"/>
      <c r="C15" s="37" t="s">
        <v>29</v>
      </c>
      <c r="D15" s="38"/>
      <c r="E15" s="39"/>
      <c r="F15" s="17" t="s">
        <v>34</v>
      </c>
      <c r="G15" s="15"/>
    </row>
    <row r="16" spans="1:9" ht="17.25" customHeight="1" x14ac:dyDescent="0.25">
      <c r="B16" s="18"/>
      <c r="C16" s="19" t="s">
        <v>35</v>
      </c>
      <c r="D16" s="19" t="s">
        <v>37</v>
      </c>
      <c r="E16" s="19" t="s">
        <v>36</v>
      </c>
      <c r="F16" s="19" t="s">
        <v>36</v>
      </c>
      <c r="G16" s="15"/>
    </row>
    <row r="17" spans="2:7" x14ac:dyDescent="0.25">
      <c r="B17" s="20" t="s">
        <v>7</v>
      </c>
      <c r="C17" s="21">
        <v>4</v>
      </c>
      <c r="D17" s="21">
        <f>C17*60*60</f>
        <v>14400</v>
      </c>
      <c r="E17" s="22">
        <f>D17*24</f>
        <v>345600</v>
      </c>
      <c r="F17" s="25">
        <f>E17</f>
        <v>345600</v>
      </c>
      <c r="G17" s="23" t="s">
        <v>41</v>
      </c>
    </row>
  </sheetData>
  <mergeCells count="1">
    <mergeCell ref="C15:E15"/>
  </mergeCells>
  <pageMargins left="0.7" right="0.7" top="0.75" bottom="0.75" header="0.3" footer="0.3"/>
  <pageSetup paperSize="9" scale="93" orientation="landscape" r:id="rId1"/>
  <headerFooter>
    <oddHeader>&amp;C&amp;"arial,Bold"&amp;14NOT PROTECTIVELY MARKED</oddHeader>
    <oddFooter>&amp;C&amp;"arial,Bold"&amp;14NOT PROTECTIVELY MARKED</oddFooter>
    <evenHeader>&amp;C&amp;"arial,Bold"&amp;14NOT PROTECTIVELY MARKED</evenHeader>
    <evenFooter>&amp;C&amp;"arial,Bold"&amp;14NOT PROTECTIVELY MARKED</evenFooter>
    <firstHeader>&amp;C&amp;"arial,Bold"&amp;14NOT PROTECTIVELY MARKED</firstHeader>
    <firstFooter>&amp;C&amp;"arial,Bold"&amp;14NOT PROTECTIVELY MARKED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A3" sqref="A3"/>
    </sheetView>
  </sheetViews>
  <sheetFormatPr defaultRowHeight="15" x14ac:dyDescent="0.25"/>
  <cols>
    <col min="1" max="1" width="27.42578125" customWidth="1"/>
    <col min="2" max="2" width="9.140625" customWidth="1"/>
    <col min="3" max="3" width="13.28515625" customWidth="1"/>
    <col min="4" max="4" width="12.7109375" customWidth="1"/>
    <col min="5" max="5" width="19" customWidth="1"/>
    <col min="6" max="7" width="17.85546875" customWidth="1"/>
    <col min="8" max="8" width="23.28515625" customWidth="1"/>
    <col min="9" max="9" width="19.42578125" customWidth="1"/>
  </cols>
  <sheetData>
    <row r="1" spans="1:9" x14ac:dyDescent="0.25">
      <c r="A1" s="1" t="s">
        <v>52</v>
      </c>
      <c r="B1" s="1"/>
      <c r="C1" s="1"/>
      <c r="D1" s="1"/>
    </row>
    <row r="2" spans="1:9" x14ac:dyDescent="0.25">
      <c r="A2" s="5"/>
      <c r="B2" s="5"/>
      <c r="C2" s="5"/>
      <c r="D2" s="5"/>
      <c r="E2" s="6" t="s">
        <v>21</v>
      </c>
      <c r="F2" s="6" t="s">
        <v>22</v>
      </c>
      <c r="G2" s="28"/>
      <c r="H2" s="27"/>
      <c r="I2" s="27"/>
    </row>
    <row r="3" spans="1:9" s="4" customFormat="1" ht="100.5" customHeight="1" x14ac:dyDescent="0.25">
      <c r="A3" s="7" t="s">
        <v>0</v>
      </c>
      <c r="B3" s="7" t="s">
        <v>2</v>
      </c>
      <c r="C3" s="7" t="s">
        <v>11</v>
      </c>
      <c r="D3" s="7" t="s">
        <v>12</v>
      </c>
      <c r="E3" s="7" t="s">
        <v>28</v>
      </c>
      <c r="F3" s="7" t="s">
        <v>23</v>
      </c>
      <c r="G3" s="29"/>
      <c r="H3" s="29"/>
      <c r="I3" s="29"/>
    </row>
    <row r="4" spans="1:9" s="3" customFormat="1" ht="11.25" x14ac:dyDescent="0.2">
      <c r="A4" s="8"/>
      <c r="B4" s="8"/>
      <c r="C4" s="8"/>
      <c r="D4" s="8"/>
      <c r="E4" s="8"/>
      <c r="F4" s="8"/>
      <c r="G4" s="31"/>
      <c r="H4" s="31"/>
      <c r="I4" s="31"/>
    </row>
    <row r="5" spans="1:9" s="2" customFormat="1" ht="12.75" x14ac:dyDescent="0.2">
      <c r="A5" s="6" t="s">
        <v>26</v>
      </c>
      <c r="B5" s="6" t="s">
        <v>5</v>
      </c>
      <c r="C5" s="6" t="s">
        <v>16</v>
      </c>
      <c r="D5" s="6" t="s">
        <v>13</v>
      </c>
      <c r="E5" s="26">
        <f>E17</f>
        <v>480</v>
      </c>
      <c r="F5" s="26">
        <f>E5*F$10</f>
        <v>5.5555680000000001</v>
      </c>
      <c r="G5" s="32"/>
      <c r="H5" s="32"/>
      <c r="I5" s="32"/>
    </row>
    <row r="6" spans="1:9" s="2" customFormat="1" ht="12.75" x14ac:dyDescent="0.2">
      <c r="A6" s="6"/>
      <c r="B6" s="6"/>
      <c r="C6" s="6"/>
      <c r="D6" s="6"/>
      <c r="E6" s="26"/>
      <c r="F6" s="26"/>
      <c r="G6" s="32"/>
      <c r="H6" s="32"/>
      <c r="I6" s="32"/>
    </row>
    <row r="7" spans="1:9" s="2" customFormat="1" ht="12.75" x14ac:dyDescent="0.2">
      <c r="A7" s="12" t="s">
        <v>31</v>
      </c>
      <c r="B7" s="6"/>
      <c r="C7" s="6"/>
      <c r="D7" s="6"/>
      <c r="E7" s="26">
        <f>SUM(E5:E6)</f>
        <v>480</v>
      </c>
      <c r="F7" s="26">
        <f>SUM(F5:F5)</f>
        <v>5.5555680000000001</v>
      </c>
      <c r="G7" s="32"/>
      <c r="H7" s="32"/>
      <c r="I7" s="32"/>
    </row>
    <row r="8" spans="1:9" s="2" customFormat="1" ht="12.75" x14ac:dyDescent="0.2">
      <c r="A8" s="6"/>
      <c r="B8" s="6"/>
      <c r="C8" s="6"/>
      <c r="D8" s="6"/>
      <c r="E8" s="6"/>
      <c r="F8" s="6"/>
      <c r="G8" s="32"/>
      <c r="H8" s="32"/>
      <c r="I8" s="32"/>
    </row>
    <row r="9" spans="1:9" s="2" customFormat="1" x14ac:dyDescent="0.2">
      <c r="A9" s="6"/>
      <c r="B9" s="6"/>
      <c r="C9" s="6"/>
      <c r="D9" s="6"/>
      <c r="E9" s="6"/>
      <c r="F9" s="30" t="s">
        <v>30</v>
      </c>
      <c r="G9" s="32"/>
      <c r="H9" s="32"/>
      <c r="I9" s="32"/>
    </row>
    <row r="10" spans="1:9" s="2" customFormat="1" ht="12.75" x14ac:dyDescent="0.2">
      <c r="A10" s="6"/>
      <c r="B10" s="6"/>
      <c r="C10" s="6"/>
      <c r="D10" s="6"/>
      <c r="E10" s="6"/>
      <c r="F10" s="10">
        <v>1.15741E-2</v>
      </c>
      <c r="G10" s="32"/>
      <c r="H10" s="32"/>
      <c r="I10" s="32"/>
    </row>
    <row r="14" spans="1:9" x14ac:dyDescent="0.25">
      <c r="B14" s="15" t="s">
        <v>33</v>
      </c>
      <c r="C14" s="15"/>
      <c r="D14" s="15"/>
      <c r="E14" s="15"/>
      <c r="F14" s="15"/>
    </row>
    <row r="15" spans="1:9" ht="40.5" customHeight="1" x14ac:dyDescent="0.25">
      <c r="B15" s="16"/>
      <c r="C15" s="37" t="s">
        <v>29</v>
      </c>
      <c r="D15" s="38"/>
      <c r="E15" s="39"/>
      <c r="F15" s="17" t="s">
        <v>34</v>
      </c>
      <c r="G15" s="15"/>
    </row>
    <row r="16" spans="1:9" ht="17.25" customHeight="1" x14ac:dyDescent="0.25">
      <c r="B16" s="18"/>
      <c r="C16" s="19" t="s">
        <v>35</v>
      </c>
      <c r="D16" s="19" t="s">
        <v>37</v>
      </c>
      <c r="E16" s="19" t="s">
        <v>36</v>
      </c>
      <c r="F16" s="19" t="s">
        <v>36</v>
      </c>
      <c r="G16" s="15"/>
    </row>
    <row r="17" spans="2:7" x14ac:dyDescent="0.25">
      <c r="B17" s="20" t="s">
        <v>10</v>
      </c>
      <c r="C17" s="21"/>
      <c r="D17" s="21"/>
      <c r="E17" s="22">
        <v>480</v>
      </c>
      <c r="F17" s="25">
        <f>E17</f>
        <v>480</v>
      </c>
      <c r="G17" s="23" t="s">
        <v>41</v>
      </c>
    </row>
  </sheetData>
  <mergeCells count="1">
    <mergeCell ref="C15:E15"/>
  </mergeCells>
  <pageMargins left="0.7" right="0.7" top="0.75" bottom="0.75" header="0.3" footer="0.3"/>
  <pageSetup paperSize="9" scale="93" orientation="landscape" r:id="rId1"/>
  <headerFooter>
    <oddHeader>&amp;C&amp;"arial,Bold"&amp;14NOT PROTECTIVELY MARKED</oddHeader>
    <oddFooter>&amp;C&amp;"arial,Bold"&amp;14NOT PROTECTIVELY MARKED</oddFooter>
    <evenHeader>&amp;C&amp;"arial,Bold"&amp;14NOT PROTECTIVELY MARKED</evenHeader>
    <evenFooter>&amp;C&amp;"arial,Bold"&amp;14NOT PROTECTIVELY MARKED</evenFooter>
    <firstHeader>&amp;C&amp;"arial,Bold"&amp;14NOT PROTECTIVELY MARKED</firstHeader>
    <firstFooter>&amp;C&amp;"arial,Bold"&amp;14NOT PROTECTIVELY MARKED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A3" sqref="A3"/>
    </sheetView>
  </sheetViews>
  <sheetFormatPr defaultRowHeight="15" x14ac:dyDescent="0.25"/>
  <cols>
    <col min="1" max="1" width="31.85546875" customWidth="1"/>
    <col min="2" max="2" width="9.140625" customWidth="1"/>
    <col min="3" max="3" width="11.5703125" customWidth="1"/>
    <col min="4" max="4" width="18" customWidth="1"/>
    <col min="5" max="7" width="17.85546875" customWidth="1"/>
    <col min="8" max="8" width="23.28515625" customWidth="1"/>
    <col min="9" max="9" width="19.42578125" customWidth="1"/>
  </cols>
  <sheetData>
    <row r="1" spans="1:9" x14ac:dyDescent="0.25">
      <c r="A1" s="1" t="s">
        <v>53</v>
      </c>
      <c r="B1" s="1"/>
      <c r="C1" s="1"/>
      <c r="D1" s="1"/>
    </row>
    <row r="2" spans="1:9" x14ac:dyDescent="0.25">
      <c r="A2" s="5"/>
      <c r="B2" s="5"/>
      <c r="C2" s="5"/>
      <c r="D2" s="5"/>
      <c r="E2" s="6"/>
      <c r="F2" s="6" t="s">
        <v>22</v>
      </c>
      <c r="G2" s="28"/>
      <c r="H2" s="27"/>
      <c r="I2" s="27"/>
    </row>
    <row r="3" spans="1:9" s="4" customFormat="1" ht="100.5" customHeight="1" x14ac:dyDescent="0.25">
      <c r="A3" s="7" t="s">
        <v>0</v>
      </c>
      <c r="B3" s="7" t="s">
        <v>2</v>
      </c>
      <c r="C3" s="7" t="s">
        <v>11</v>
      </c>
      <c r="D3" s="7" t="s">
        <v>12</v>
      </c>
      <c r="E3" s="7" t="s">
        <v>28</v>
      </c>
      <c r="F3" s="7" t="s">
        <v>23</v>
      </c>
      <c r="G3" s="29"/>
      <c r="H3" s="29"/>
      <c r="I3" s="29"/>
    </row>
    <row r="4" spans="1:9" s="3" customFormat="1" ht="11.25" x14ac:dyDescent="0.2">
      <c r="A4" s="8"/>
      <c r="B4" s="8"/>
      <c r="C4" s="8"/>
      <c r="D4" s="8"/>
      <c r="E4" s="8"/>
      <c r="F4" s="8"/>
      <c r="G4" s="31"/>
      <c r="H4" s="31"/>
      <c r="I4" s="31"/>
    </row>
    <row r="5" spans="1:9" s="2" customFormat="1" ht="12.75" x14ac:dyDescent="0.2">
      <c r="A5" s="6" t="s">
        <v>46</v>
      </c>
      <c r="B5" s="6"/>
      <c r="C5" s="6" t="s">
        <v>16</v>
      </c>
      <c r="D5" s="6" t="s">
        <v>14</v>
      </c>
      <c r="E5" s="13">
        <f t="shared" ref="E5:E10" si="0">H22</f>
        <v>11.285714285714286</v>
      </c>
      <c r="F5" s="11">
        <f t="shared" ref="F5:F10" si="1">E5*F$15</f>
        <v>0.13062085714285715</v>
      </c>
      <c r="G5" s="32"/>
      <c r="H5" s="32"/>
      <c r="I5" s="32"/>
    </row>
    <row r="6" spans="1:9" s="2" customFormat="1" ht="12.75" x14ac:dyDescent="0.2">
      <c r="A6" s="6" t="s">
        <v>47</v>
      </c>
      <c r="B6" s="6"/>
      <c r="C6" s="6" t="s">
        <v>16</v>
      </c>
      <c r="D6" s="6" t="s">
        <v>14</v>
      </c>
      <c r="E6" s="13">
        <f t="shared" si="0"/>
        <v>0.43333333333333335</v>
      </c>
      <c r="F6" s="11">
        <f t="shared" si="1"/>
        <v>5.0153999999999997E-3</v>
      </c>
      <c r="G6" s="32"/>
      <c r="H6" s="32"/>
      <c r="I6" s="32"/>
    </row>
    <row r="7" spans="1:9" s="2" customFormat="1" ht="12.75" x14ac:dyDescent="0.2">
      <c r="A7" s="6" t="s">
        <v>9</v>
      </c>
      <c r="B7" s="6" t="s">
        <v>8</v>
      </c>
      <c r="C7" s="6" t="s">
        <v>16</v>
      </c>
      <c r="D7" s="6" t="s">
        <v>15</v>
      </c>
      <c r="E7" s="13">
        <f t="shared" si="0"/>
        <v>240</v>
      </c>
      <c r="F7" s="11">
        <f t="shared" si="1"/>
        <v>2.7777599999999998</v>
      </c>
      <c r="G7" s="32"/>
      <c r="H7" s="32"/>
      <c r="I7" s="32"/>
    </row>
    <row r="8" spans="1:9" s="2" customFormat="1" ht="12.75" x14ac:dyDescent="0.2">
      <c r="A8" s="6" t="s">
        <v>18</v>
      </c>
      <c r="B8" s="6" t="s">
        <v>19</v>
      </c>
      <c r="C8" s="6" t="s">
        <v>16</v>
      </c>
      <c r="D8" s="6" t="s">
        <v>15</v>
      </c>
      <c r="E8" s="13">
        <f t="shared" si="0"/>
        <v>33.299999999999997</v>
      </c>
      <c r="F8" s="11">
        <f t="shared" si="1"/>
        <v>0.38541419999999993</v>
      </c>
      <c r="G8" s="32"/>
      <c r="H8" s="32"/>
      <c r="I8" s="32"/>
    </row>
    <row r="9" spans="1:9" s="2" customFormat="1" ht="12.75" x14ac:dyDescent="0.2">
      <c r="A9" s="6" t="s">
        <v>20</v>
      </c>
      <c r="B9" s="6" t="s">
        <v>17</v>
      </c>
      <c r="C9" s="6" t="s">
        <v>16</v>
      </c>
      <c r="D9" s="6" t="s">
        <v>15</v>
      </c>
      <c r="E9" s="14">
        <f t="shared" si="0"/>
        <v>11.6</v>
      </c>
      <c r="F9" s="11">
        <f t="shared" si="1"/>
        <v>0.1342584</v>
      </c>
      <c r="G9" s="32"/>
      <c r="H9" s="32"/>
      <c r="I9" s="32"/>
    </row>
    <row r="10" spans="1:9" s="2" customFormat="1" ht="12.75" x14ac:dyDescent="0.2">
      <c r="A10" s="6" t="s">
        <v>24</v>
      </c>
      <c r="B10" s="6" t="s">
        <v>25</v>
      </c>
      <c r="C10" s="6" t="s">
        <v>16</v>
      </c>
      <c r="D10" s="6" t="s">
        <v>14</v>
      </c>
      <c r="E10" s="13">
        <f t="shared" si="0"/>
        <v>90</v>
      </c>
      <c r="F10" s="11">
        <f t="shared" si="1"/>
        <v>1.04166</v>
      </c>
      <c r="G10" s="32"/>
      <c r="H10" s="32"/>
      <c r="I10" s="32"/>
    </row>
    <row r="11" spans="1:9" s="2" customFormat="1" ht="12.75" x14ac:dyDescent="0.2">
      <c r="A11" s="6"/>
      <c r="B11" s="6"/>
      <c r="C11" s="6"/>
      <c r="D11" s="6"/>
      <c r="E11" s="13"/>
      <c r="F11" s="11"/>
      <c r="G11" s="32"/>
      <c r="H11" s="32"/>
      <c r="I11" s="32"/>
    </row>
    <row r="12" spans="1:9" s="2" customFormat="1" ht="12.75" x14ac:dyDescent="0.2">
      <c r="A12" s="12" t="s">
        <v>32</v>
      </c>
      <c r="B12" s="6"/>
      <c r="C12" s="6"/>
      <c r="D12" s="6"/>
      <c r="E12" s="9">
        <f>SUM(E5:E10)</f>
        <v>386.61904761904765</v>
      </c>
      <c r="F12" s="11">
        <f>SUM(F5:F10)</f>
        <v>4.474728857142857</v>
      </c>
      <c r="G12" s="32"/>
      <c r="H12" s="32"/>
      <c r="I12" s="32"/>
    </row>
    <row r="13" spans="1:9" s="2" customFormat="1" ht="12.75" x14ac:dyDescent="0.2">
      <c r="A13" s="6"/>
      <c r="B13" s="6"/>
      <c r="C13" s="6"/>
      <c r="D13" s="6"/>
      <c r="E13" s="6"/>
      <c r="F13" s="6"/>
      <c r="G13" s="32"/>
      <c r="H13" s="32"/>
      <c r="I13" s="32"/>
    </row>
    <row r="14" spans="1:9" s="2" customFormat="1" ht="17.25" x14ac:dyDescent="0.25">
      <c r="A14" s="6"/>
      <c r="B14" s="6"/>
      <c r="C14" s="6"/>
      <c r="D14" s="6"/>
      <c r="E14" s="6"/>
      <c r="F14" s="34" t="s">
        <v>42</v>
      </c>
      <c r="G14" s="32"/>
      <c r="H14" s="32"/>
      <c r="I14" s="32"/>
    </row>
    <row r="15" spans="1:9" s="2" customFormat="1" ht="12.75" x14ac:dyDescent="0.2">
      <c r="A15" s="6"/>
      <c r="B15" s="6"/>
      <c r="C15" s="6"/>
      <c r="D15" s="6"/>
      <c r="E15" s="6"/>
      <c r="F15" s="10">
        <v>1.1573999999999999E-2</v>
      </c>
      <c r="G15" s="32"/>
      <c r="H15" s="32"/>
      <c r="I15" s="32"/>
    </row>
    <row r="16" spans="1:9" x14ac:dyDescent="0.25">
      <c r="G16" s="27"/>
      <c r="H16" s="27"/>
      <c r="I16" s="27"/>
    </row>
    <row r="19" spans="2:9" x14ac:dyDescent="0.25">
      <c r="B19" s="15" t="s">
        <v>33</v>
      </c>
      <c r="C19" s="15"/>
      <c r="D19" s="15"/>
      <c r="E19" s="15"/>
      <c r="F19" s="15"/>
      <c r="G19" s="15"/>
      <c r="H19" s="15"/>
    </row>
    <row r="20" spans="2:9" ht="24.75" customHeight="1" x14ac:dyDescent="0.25">
      <c r="B20" s="16"/>
      <c r="C20" s="40" t="s">
        <v>43</v>
      </c>
      <c r="D20" s="40"/>
      <c r="E20" s="40"/>
      <c r="F20" s="40"/>
      <c r="G20" s="40"/>
      <c r="H20" s="17" t="s">
        <v>34</v>
      </c>
    </row>
    <row r="21" spans="2:9" x14ac:dyDescent="0.25">
      <c r="B21" s="18"/>
      <c r="C21" s="19" t="s">
        <v>37</v>
      </c>
      <c r="D21" s="19" t="s">
        <v>36</v>
      </c>
      <c r="E21" s="19" t="s">
        <v>38</v>
      </c>
      <c r="F21" s="19" t="s">
        <v>39</v>
      </c>
      <c r="G21" s="19" t="s">
        <v>40</v>
      </c>
      <c r="H21" s="19" t="s">
        <v>36</v>
      </c>
    </row>
    <row r="22" spans="2:9" x14ac:dyDescent="0.25">
      <c r="B22" s="35" t="s">
        <v>46</v>
      </c>
      <c r="C22" s="21"/>
      <c r="D22" s="21"/>
      <c r="E22" s="21">
        <v>79</v>
      </c>
      <c r="F22" s="21"/>
      <c r="G22" s="21"/>
      <c r="H22" s="24">
        <f>E22/7</f>
        <v>11.285714285714286</v>
      </c>
    </row>
    <row r="23" spans="2:9" x14ac:dyDescent="0.25">
      <c r="B23" s="35" t="s">
        <v>47</v>
      </c>
      <c r="C23" s="21"/>
      <c r="D23" s="21"/>
      <c r="E23" s="21"/>
      <c r="F23" s="21">
        <v>39</v>
      </c>
      <c r="G23" s="21"/>
      <c r="H23" s="24">
        <f>F23/90</f>
        <v>0.43333333333333335</v>
      </c>
    </row>
    <row r="24" spans="2:9" x14ac:dyDescent="0.25">
      <c r="B24" s="20" t="s">
        <v>8</v>
      </c>
      <c r="C24" s="21"/>
      <c r="D24" s="21">
        <v>240</v>
      </c>
      <c r="E24" s="21"/>
      <c r="F24" s="21"/>
      <c r="G24" s="21"/>
      <c r="H24" s="24">
        <f>D24</f>
        <v>240</v>
      </c>
    </row>
    <row r="25" spans="2:9" ht="39" x14ac:dyDescent="0.25">
      <c r="B25" s="20" t="s">
        <v>19</v>
      </c>
      <c r="C25" s="21"/>
      <c r="D25" s="21">
        <v>33.299999999999997</v>
      </c>
      <c r="E25" s="21"/>
      <c r="F25" s="21"/>
      <c r="G25" s="21"/>
      <c r="H25" s="24">
        <f>D25</f>
        <v>33.299999999999997</v>
      </c>
      <c r="I25" s="36" t="s">
        <v>44</v>
      </c>
    </row>
    <row r="26" spans="2:9" ht="64.5" x14ac:dyDescent="0.25">
      <c r="B26" s="20" t="s">
        <v>17</v>
      </c>
      <c r="C26" s="21"/>
      <c r="D26" s="21"/>
      <c r="E26" s="21"/>
      <c r="F26" s="21"/>
      <c r="G26" s="21">
        <v>348</v>
      </c>
      <c r="H26" s="24">
        <f>G26/30</f>
        <v>11.6</v>
      </c>
      <c r="I26" s="36" t="s">
        <v>45</v>
      </c>
    </row>
    <row r="27" spans="2:9" x14ac:dyDescent="0.25">
      <c r="B27" s="20" t="s">
        <v>25</v>
      </c>
      <c r="C27" s="21"/>
      <c r="D27" s="21">
        <v>90</v>
      </c>
      <c r="E27" s="21"/>
      <c r="F27" s="21"/>
      <c r="G27" s="21"/>
      <c r="H27" s="24">
        <f>D27</f>
        <v>90</v>
      </c>
    </row>
  </sheetData>
  <mergeCells count="1">
    <mergeCell ref="C20:G20"/>
  </mergeCells>
  <pageMargins left="0.7" right="0.7" top="0.75" bottom="0.75" header="0.3" footer="0.3"/>
  <pageSetup paperSize="9" scale="77" orientation="landscape" r:id="rId1"/>
  <headerFooter>
    <oddHeader>&amp;C&amp;"arial,Bold"&amp;14NOT PROTECTIVELY MARKED</oddHeader>
    <oddFooter>&amp;C&amp;"arial,Bold"&amp;14NOT PROTECTIVELY MARKED</oddFooter>
    <evenHeader>&amp;C&amp;"arial,Bold"&amp;14NOT PROTECTIVELY MARKED</evenHeader>
    <evenFooter>&amp;C&amp;"arial,Bold"&amp;14NOT PROTECTIVELY MARKED</evenFooter>
    <firstHeader>&amp;C&amp;"arial,Bold"&amp;14NOT PROTECTIVELY MARKED</firstHeader>
    <firstFooter>&amp;C&amp;"arial,Bold"&amp;14NOT PROTECTIVELY MARKED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A3" sqref="A3"/>
    </sheetView>
  </sheetViews>
  <sheetFormatPr defaultRowHeight="15" x14ac:dyDescent="0.25"/>
  <cols>
    <col min="1" max="1" width="27.42578125" customWidth="1"/>
    <col min="2" max="2" width="9.140625" customWidth="1"/>
    <col min="3" max="3" width="13.28515625" customWidth="1"/>
    <col min="4" max="4" width="12.7109375" customWidth="1"/>
    <col min="5" max="5" width="19" customWidth="1"/>
    <col min="6" max="7" width="17.85546875" customWidth="1"/>
    <col min="8" max="8" width="23.28515625" customWidth="1"/>
    <col min="9" max="9" width="19.42578125" customWidth="1"/>
  </cols>
  <sheetData>
    <row r="1" spans="1:9" x14ac:dyDescent="0.25">
      <c r="A1" s="1" t="s">
        <v>54</v>
      </c>
      <c r="B1" s="1"/>
      <c r="C1" s="1"/>
      <c r="D1" s="1"/>
    </row>
    <row r="2" spans="1:9" x14ac:dyDescent="0.25">
      <c r="A2" s="5"/>
      <c r="B2" s="5"/>
      <c r="C2" s="5"/>
      <c r="D2" s="5"/>
      <c r="E2" s="6" t="s">
        <v>21</v>
      </c>
      <c r="F2" s="6" t="s">
        <v>22</v>
      </c>
      <c r="G2" s="28"/>
      <c r="H2" s="27"/>
      <c r="I2" s="27"/>
    </row>
    <row r="3" spans="1:9" s="4" customFormat="1" ht="100.5" customHeight="1" x14ac:dyDescent="0.25">
      <c r="A3" s="7" t="s">
        <v>0</v>
      </c>
      <c r="B3" s="7" t="s">
        <v>2</v>
      </c>
      <c r="C3" s="7" t="s">
        <v>11</v>
      </c>
      <c r="D3" s="7" t="s">
        <v>12</v>
      </c>
      <c r="E3" s="7" t="s">
        <v>28</v>
      </c>
      <c r="F3" s="7" t="s">
        <v>23</v>
      </c>
      <c r="G3" s="29"/>
      <c r="H3" s="29"/>
      <c r="I3" s="29"/>
    </row>
    <row r="4" spans="1:9" s="3" customFormat="1" ht="11.25" x14ac:dyDescent="0.2">
      <c r="A4" s="8"/>
      <c r="B4" s="8"/>
      <c r="C4" s="8"/>
      <c r="D4" s="8"/>
      <c r="E4" s="8"/>
      <c r="F4" s="8"/>
      <c r="G4" s="31"/>
      <c r="H4" s="31"/>
      <c r="I4" s="31"/>
    </row>
    <row r="5" spans="1:9" s="2" customFormat="1" ht="12.75" x14ac:dyDescent="0.2">
      <c r="A5" s="6" t="s">
        <v>48</v>
      </c>
      <c r="B5" s="6" t="s">
        <v>27</v>
      </c>
      <c r="C5" s="6" t="s">
        <v>16</v>
      </c>
      <c r="D5" s="6" t="s">
        <v>13</v>
      </c>
      <c r="E5" s="26">
        <f>F17</f>
        <v>86400</v>
      </c>
      <c r="F5" s="26">
        <f>E5*F$10</f>
        <v>1000.00224</v>
      </c>
      <c r="G5" s="32"/>
      <c r="H5" s="32"/>
      <c r="I5" s="32"/>
    </row>
    <row r="6" spans="1:9" s="2" customFormat="1" ht="12.75" x14ac:dyDescent="0.2">
      <c r="A6" s="6"/>
      <c r="B6" s="6"/>
      <c r="C6" s="6"/>
      <c r="D6" s="6"/>
      <c r="E6" s="6"/>
      <c r="F6" s="26"/>
      <c r="G6" s="32"/>
      <c r="H6" s="32"/>
      <c r="I6" s="32"/>
    </row>
    <row r="7" spans="1:9" s="2" customFormat="1" ht="12.75" x14ac:dyDescent="0.2">
      <c r="A7" s="12" t="s">
        <v>31</v>
      </c>
      <c r="B7" s="6"/>
      <c r="C7" s="6"/>
      <c r="D7" s="6"/>
      <c r="E7" s="26">
        <f>SUM(E5:E6)</f>
        <v>86400</v>
      </c>
      <c r="F7" s="26">
        <f>SUM(F5:F5)</f>
        <v>1000.00224</v>
      </c>
      <c r="G7" s="32"/>
      <c r="H7" s="32"/>
      <c r="I7" s="32"/>
    </row>
    <row r="8" spans="1:9" s="2" customFormat="1" ht="12.75" x14ac:dyDescent="0.2">
      <c r="A8" s="6"/>
      <c r="B8" s="6"/>
      <c r="C8" s="6"/>
      <c r="D8" s="6"/>
      <c r="E8" s="6"/>
      <c r="F8" s="6"/>
      <c r="G8" s="32"/>
      <c r="H8" s="32"/>
      <c r="I8" s="32"/>
    </row>
    <row r="9" spans="1:9" s="2" customFormat="1" x14ac:dyDescent="0.2">
      <c r="A9" s="6"/>
      <c r="B9" s="6"/>
      <c r="C9" s="6"/>
      <c r="D9" s="6"/>
      <c r="E9" s="6"/>
      <c r="F9" s="30" t="s">
        <v>30</v>
      </c>
      <c r="G9" s="32"/>
      <c r="H9" s="32"/>
      <c r="I9" s="32"/>
    </row>
    <row r="10" spans="1:9" s="2" customFormat="1" ht="12.75" x14ac:dyDescent="0.2">
      <c r="A10" s="6"/>
      <c r="B10" s="6"/>
      <c r="C10" s="6"/>
      <c r="D10" s="6"/>
      <c r="E10" s="6"/>
      <c r="F10" s="10">
        <v>1.15741E-2</v>
      </c>
      <c r="G10" s="32"/>
      <c r="H10" s="32"/>
      <c r="I10" s="32"/>
    </row>
    <row r="14" spans="1:9" x14ac:dyDescent="0.25">
      <c r="B14" s="15" t="s">
        <v>33</v>
      </c>
      <c r="C14" s="15"/>
      <c r="D14" s="15"/>
      <c r="E14" s="15"/>
      <c r="F14" s="15"/>
    </row>
    <row r="15" spans="1:9" ht="40.5" customHeight="1" x14ac:dyDescent="0.25">
      <c r="B15" s="16"/>
      <c r="C15" s="37" t="s">
        <v>29</v>
      </c>
      <c r="D15" s="38"/>
      <c r="E15" s="39"/>
      <c r="F15" s="17" t="s">
        <v>34</v>
      </c>
      <c r="G15" s="15"/>
    </row>
    <row r="16" spans="1:9" ht="17.25" customHeight="1" x14ac:dyDescent="0.25">
      <c r="B16" s="18"/>
      <c r="C16" s="19" t="s">
        <v>35</v>
      </c>
      <c r="D16" s="19" t="s">
        <v>37</v>
      </c>
      <c r="E16" s="19" t="s">
        <v>36</v>
      </c>
      <c r="F16" s="19" t="s">
        <v>36</v>
      </c>
      <c r="G16" s="15"/>
    </row>
    <row r="17" spans="2:7" x14ac:dyDescent="0.25">
      <c r="B17" s="20" t="s">
        <v>27</v>
      </c>
      <c r="C17" s="21">
        <v>1</v>
      </c>
      <c r="D17" s="21">
        <f>C17*60*60</f>
        <v>3600</v>
      </c>
      <c r="E17" s="22">
        <f>D17*24</f>
        <v>86400</v>
      </c>
      <c r="F17" s="25">
        <f>E17</f>
        <v>86400</v>
      </c>
      <c r="G17" s="23" t="s">
        <v>41</v>
      </c>
    </row>
  </sheetData>
  <mergeCells count="1">
    <mergeCell ref="C15:E15"/>
  </mergeCells>
  <pageMargins left="0.7" right="0.7" top="0.75" bottom="0.75" header="0.3" footer="0.3"/>
  <pageSetup paperSize="9" scale="93" orientation="landscape" r:id="rId1"/>
  <headerFooter>
    <oddHeader>&amp;C&amp;"arial,Bold"&amp;14NOT PROTECTIVELY MARKED</oddHeader>
    <oddFooter>&amp;C&amp;"arial,Bold"&amp;14NOT PROTECTIVELY MARKED</oddFooter>
    <evenHeader>&amp;C&amp;"arial,Bold"&amp;14NOT PROTECTIVELY MARKED</evenHeader>
    <evenFooter>&amp;C&amp;"arial,Bold"&amp;14NOT PROTECTIVELY MARKED</evenFooter>
    <firstHeader>&amp;C&amp;"arial,Bold"&amp;14NOT PROTECTIVELY MARKED</firstHeader>
    <firstFooter>&amp;C&amp;"arial,Bold"&amp;14NOT PROTECTIVELY MARKED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SDocRef xmlns="18d06a40-5115-4aec-95e5-096e49ae50d1" xsi:nil="true"/>
    <IconOverlay xmlns="http://schemas.microsoft.com/sharepoint/v4" xsi:nil="true"/>
    <ECSVersion xmlns="18d06a40-5115-4aec-95e5-096e49ae50d1" xsi:nil="true"/>
    <ECSOwner xmlns="18d06a40-5115-4aec-95e5-096e49ae50d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S Document" ma:contentTypeID="0x01010085420D1BF2A14A57A91EAA9BCCBD5B4A0054F00E24EC96FD4FB9FAC50896C2C72D" ma:contentTypeVersion="2" ma:contentTypeDescription="ECS Document Content Type" ma:contentTypeScope="" ma:versionID="a3f05621fca811754776b99004e15e37">
  <xsd:schema xmlns:xsd="http://www.w3.org/2001/XMLSchema" xmlns:xs="http://www.w3.org/2001/XMLSchema" xmlns:p="http://schemas.microsoft.com/office/2006/metadata/properties" xmlns:ns2="18d06a40-5115-4aec-95e5-096e49ae50d1" xmlns:ns3="http://schemas.microsoft.com/sharepoint/v4" targetNamespace="http://schemas.microsoft.com/office/2006/metadata/properties" ma:root="true" ma:fieldsID="221a7df498d3155e3b24384fa6061758" ns2:_="" ns3:_="">
    <xsd:import namespace="18d06a40-5115-4aec-95e5-096e49ae50d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ECSVersion" minOccurs="0"/>
                <xsd:element ref="ns2:ECSOwner" minOccurs="0"/>
                <xsd:element ref="ns2:ECSDocRef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06a40-5115-4aec-95e5-096e49ae50d1" elementFormDefault="qualified">
    <xsd:import namespace="http://schemas.microsoft.com/office/2006/documentManagement/types"/>
    <xsd:import namespace="http://schemas.microsoft.com/office/infopath/2007/PartnerControls"/>
    <xsd:element name="ECSVersion" ma:index="8" nillable="true" ma:displayName="Version No." ma:internalName="ECSVersion">
      <xsd:simpleType>
        <xsd:restriction base="dms:Text"/>
      </xsd:simpleType>
    </xsd:element>
    <xsd:element name="ECSOwner" ma:index="9" nillable="true" ma:displayName="Owner" ma:internalName="ECSOwner">
      <xsd:simpleType>
        <xsd:restriction base="dms:Text"/>
      </xsd:simpleType>
    </xsd:element>
    <xsd:element name="ECSDocRef" ma:index="10" nillable="true" ma:displayName="Alternative Document Reference" ma:internalName="ECSDocRef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ocumen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93EE8F-5DC1-48DE-8687-BE400B8004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0F8435-9D17-42C4-93CA-5A9413BC4F36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sharepoint/v4"/>
    <ds:schemaRef ds:uri="http://purl.org/dc/elements/1.1/"/>
    <ds:schemaRef ds:uri="http://schemas.microsoft.com/office/2006/documentManagement/types"/>
    <ds:schemaRef ds:uri="18d06a40-5115-4aec-95e5-096e49ae50d1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125A4F2-3105-43A5-8042-E9B6EAA0EC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d06a40-5115-4aec-95e5-096e49ae50d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CW system</vt:lpstr>
      <vt:lpstr>RSW system</vt:lpstr>
      <vt:lpstr>TSW system</vt:lpstr>
      <vt:lpstr>SWSD system</vt:lpstr>
      <vt:lpstr>Process effluents</vt:lpstr>
      <vt:lpstr>FRR system</vt:lpstr>
      <vt:lpstr>'FRR system'!Print_Area</vt:lpstr>
      <vt:lpstr>'RSW system'!Print_Area</vt:lpstr>
      <vt:lpstr>'SWSD system'!Print_Area</vt:lpstr>
      <vt:lpstr>'TSW system'!Print_Area</vt:lpstr>
    </vt:vector>
  </TitlesOfParts>
  <Company>Horizon Nuclear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Cartwright (Contractor)</dc:creator>
  <cp:lastModifiedBy>Buckley, Aaron</cp:lastModifiedBy>
  <cp:lastPrinted>2018-03-23T12:32:37Z</cp:lastPrinted>
  <dcterms:created xsi:type="dcterms:W3CDTF">2017-07-18T08:59:21Z</dcterms:created>
  <dcterms:modified xsi:type="dcterms:W3CDTF">2018-03-23T15:05:50Z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d8df52cc-bfbd-4204-ab35-77c049c69325</vt:lpwstr>
  </property>
  <property fmtid="{D5CDD505-2E9C-101B-9397-08002B2CF9AE}" pid="3" name="ContentTypeId">
    <vt:lpwstr>0x01010085420D1BF2A14A57A91EAA9BCCBD5B4A0054F00E24EC96FD4FB9FAC50896C2C72D</vt:lpwstr>
  </property>
  <property fmtid="{D5CDD505-2E9C-101B-9397-08002B2CF9AE}" pid="4" name="HorizonClassification">
    <vt:lpwstr>NOT PROTECTIVELY MARKED</vt:lpwstr>
  </property>
</Properties>
</file>